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2" sheetId="2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<sst xmlns="http://schemas.openxmlformats.org/spreadsheetml/2006/main" count="119" uniqueCount="84">
  <si>
    <t>绍兴黄酒集团2024年硕博专项招聘总成绩及入围体检人员</t>
  </si>
  <si>
    <t>序号</t>
  </si>
  <si>
    <t>姓名</t>
  </si>
  <si>
    <t>身份证号</t>
  </si>
  <si>
    <t>职位名称</t>
  </si>
  <si>
    <t>笔试成绩</t>
  </si>
  <si>
    <t>面试成绩</t>
  </si>
  <si>
    <t>总成绩
（笔试40%+面试60%）</t>
  </si>
  <si>
    <t>排名</t>
  </si>
  <si>
    <t>是否入围体检</t>
  </si>
  <si>
    <t>备注</t>
  </si>
  <si>
    <t>张*蓉</t>
  </si>
  <si>
    <t>330621********8409</t>
  </si>
  <si>
    <t>市场营销</t>
  </si>
  <si>
    <t>是</t>
  </si>
  <si>
    <t>沈*</t>
  </si>
  <si>
    <t>330602********1029</t>
  </si>
  <si>
    <t>陈*锋</t>
  </si>
  <si>
    <t>330681********6251</t>
  </si>
  <si>
    <t>董*梅</t>
  </si>
  <si>
    <t>330621********0847</t>
  </si>
  <si>
    <t>曹*凡</t>
  </si>
  <si>
    <t>231085********0249</t>
  </si>
  <si>
    <t>张*言</t>
  </si>
  <si>
    <t>330683********6821</t>
  </si>
  <si>
    <t>侯*丹</t>
  </si>
  <si>
    <t>412722********492X</t>
  </si>
  <si>
    <t>80.00</t>
  </si>
  <si>
    <t>吴*可心</t>
  </si>
  <si>
    <t>341002********0625</t>
  </si>
  <si>
    <t>80.60</t>
  </si>
  <si>
    <t>段*娟</t>
  </si>
  <si>
    <t>142301********0264</t>
  </si>
  <si>
    <t>面试缺考</t>
  </si>
  <si>
    <t>赵*</t>
  </si>
  <si>
    <t>140622********4723</t>
  </si>
  <si>
    <t>外贸日语</t>
  </si>
  <si>
    <t>冀*瑞</t>
  </si>
  <si>
    <t>342423********5280</t>
  </si>
  <si>
    <t>86.00</t>
  </si>
  <si>
    <t>李*燃</t>
  </si>
  <si>
    <t>420922********6019</t>
  </si>
  <si>
    <t>82.70</t>
  </si>
  <si>
    <t>李*凤</t>
  </si>
  <si>
    <t>360731********4369</t>
  </si>
  <si>
    <t>郑*锋</t>
  </si>
  <si>
    <t>330681********4416</t>
  </si>
  <si>
    <t>外贸英语</t>
  </si>
  <si>
    <t>王*娟</t>
  </si>
  <si>
    <t>370283********7022</t>
  </si>
  <si>
    <t>86.20</t>
  </si>
  <si>
    <t>冯*媛</t>
  </si>
  <si>
    <t>332522********3862</t>
  </si>
  <si>
    <t>84.20</t>
  </si>
  <si>
    <t>金*煜</t>
  </si>
  <si>
    <t>330682********0417</t>
  </si>
  <si>
    <t>市值管理</t>
  </si>
  <si>
    <t>樊*杰</t>
  </si>
  <si>
    <t>330822********421X</t>
  </si>
  <si>
    <t>童*囡</t>
  </si>
  <si>
    <t>330621********744X</t>
  </si>
  <si>
    <t>68.90</t>
  </si>
  <si>
    <t>单*</t>
  </si>
  <si>
    <t>330602********3529</t>
  </si>
  <si>
    <t>彭*</t>
  </si>
  <si>
    <t>131102********0827</t>
  </si>
  <si>
    <t>张*奇</t>
  </si>
  <si>
    <t>341221********8277</t>
  </si>
  <si>
    <t>财务管理</t>
  </si>
  <si>
    <t>刘*</t>
  </si>
  <si>
    <t>330681********5728</t>
  </si>
  <si>
    <t>周*颖</t>
  </si>
  <si>
    <t>330602********0043</t>
  </si>
  <si>
    <t>许*旻</t>
  </si>
  <si>
    <t>330682********622X</t>
  </si>
  <si>
    <t>丁*娇</t>
  </si>
  <si>
    <t>330602********4021</t>
  </si>
  <si>
    <t>任*权</t>
  </si>
  <si>
    <t>330682********4438</t>
  </si>
  <si>
    <t>机电管理</t>
  </si>
  <si>
    <t>李*</t>
  </si>
  <si>
    <t>330724********1116</t>
  </si>
  <si>
    <t>金*丞</t>
  </si>
  <si>
    <t>330683********5317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</si>
</sst>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2"/>
      <name val="黑体"/>
      <charset val="134"/>
    </font>
    <font>
      <b/>
      <sz val="1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4&#24180;4&#26376;\&#40644;&#37202;&#38598;&#22242;\&#25104;&#32489;&#20844;&#21578;&#21457;&#24067;\&#32461;&#20852;&#40644;&#37202;&#38598;&#22242;&#36827;&#38754;&#36890;&#30693;&#21103;&#2641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">
          <cell r="D3" t="str">
            <v>330602199908194021</v>
          </cell>
          <cell r="E3" t="str">
            <v>综合基础知识（财务管理）</v>
          </cell>
          <cell r="F3">
            <v>72.5</v>
          </cell>
        </row>
        <row r="4">
          <cell r="D4" t="str">
            <v>341221199609108277</v>
          </cell>
          <cell r="E4" t="str">
            <v>综合基础知识（财务管理）</v>
          </cell>
          <cell r="F4">
            <v>71</v>
          </cell>
        </row>
        <row r="5">
          <cell r="D5" t="str">
            <v>330681199901115728</v>
          </cell>
          <cell r="E5" t="str">
            <v>综合基础知识（财务管理）</v>
          </cell>
          <cell r="F5">
            <v>68</v>
          </cell>
        </row>
        <row r="6">
          <cell r="D6" t="str">
            <v>33068219950629622X</v>
          </cell>
          <cell r="E6" t="str">
            <v>综合基础知识（财务管理）</v>
          </cell>
          <cell r="F6">
            <v>65</v>
          </cell>
        </row>
        <row r="7">
          <cell r="D7" t="str">
            <v>330602199601100043</v>
          </cell>
          <cell r="E7" t="str">
            <v>综合基础知识（财务管理）</v>
          </cell>
          <cell r="F7">
            <v>64</v>
          </cell>
        </row>
        <row r="8">
          <cell r="D8" t="str">
            <v>330602199808030521</v>
          </cell>
          <cell r="E8" t="str">
            <v>综合基础知识（财务管理）</v>
          </cell>
          <cell r="F8">
            <v>59</v>
          </cell>
        </row>
        <row r="9">
          <cell r="D9" t="str">
            <v>332522199407112413</v>
          </cell>
          <cell r="E9" t="str">
            <v>综合基础知识（财务管理）</v>
          </cell>
          <cell r="F9">
            <v>0</v>
          </cell>
        </row>
        <row r="10">
          <cell r="D10" t="str">
            <v>450323199901113025</v>
          </cell>
          <cell r="E10" t="str">
            <v>综合基础知识（财务管理）</v>
          </cell>
          <cell r="F10">
            <v>0</v>
          </cell>
        </row>
        <row r="11">
          <cell r="D11" t="str">
            <v>330682199710200029</v>
          </cell>
          <cell r="E11" t="str">
            <v>综合基础知识（财务管理）</v>
          </cell>
          <cell r="F11">
            <v>0</v>
          </cell>
        </row>
        <row r="12">
          <cell r="D12" t="str">
            <v>360732199701221511</v>
          </cell>
          <cell r="E12" t="str">
            <v>综合基础知识（财务管理）</v>
          </cell>
          <cell r="F12">
            <v>0</v>
          </cell>
        </row>
        <row r="13">
          <cell r="D13" t="str">
            <v>330682199906185027</v>
          </cell>
          <cell r="E13" t="str">
            <v>综合基础知识（财务管理）</v>
          </cell>
          <cell r="F13">
            <v>0</v>
          </cell>
        </row>
        <row r="14">
          <cell r="D14" t="str">
            <v>331023199807140665</v>
          </cell>
          <cell r="E14" t="str">
            <v>综合基础知识（财务管理）</v>
          </cell>
          <cell r="F14">
            <v>0</v>
          </cell>
        </row>
        <row r="15">
          <cell r="D15" t="str">
            <v>330682200010255024</v>
          </cell>
          <cell r="E15" t="str">
            <v>综合基础知识（财务管理）</v>
          </cell>
          <cell r="F15">
            <v>0</v>
          </cell>
        </row>
        <row r="16">
          <cell r="D16" t="str">
            <v>330681199704164416</v>
          </cell>
          <cell r="E16" t="str">
            <v>综合基础知识（外贸英语）</v>
          </cell>
          <cell r="F16">
            <v>74</v>
          </cell>
        </row>
        <row r="17">
          <cell r="D17" t="str">
            <v>370283199805047022</v>
          </cell>
          <cell r="E17" t="str">
            <v>综合基础知识（外贸英语）</v>
          </cell>
          <cell r="F17">
            <v>66.5</v>
          </cell>
        </row>
        <row r="18">
          <cell r="D18" t="str">
            <v>332522200008153862</v>
          </cell>
          <cell r="E18" t="str">
            <v>综合基础知识（外贸英语）</v>
          </cell>
          <cell r="F18">
            <v>63</v>
          </cell>
        </row>
        <row r="19">
          <cell r="D19" t="str">
            <v>330602199812200028</v>
          </cell>
          <cell r="E19" t="str">
            <v>综合基础知识（外贸英语）</v>
          </cell>
          <cell r="F19">
            <v>61</v>
          </cell>
        </row>
        <row r="20">
          <cell r="D20" t="str">
            <v>332502199605250010</v>
          </cell>
          <cell r="E20" t="str">
            <v>综合基础知识（外贸英语）</v>
          </cell>
          <cell r="F20">
            <v>0</v>
          </cell>
        </row>
        <row r="21">
          <cell r="D21" t="str">
            <v>370911199709172823</v>
          </cell>
          <cell r="E21" t="str">
            <v>综合基础知识（外贸英语）</v>
          </cell>
          <cell r="F21">
            <v>0</v>
          </cell>
        </row>
        <row r="22">
          <cell r="D22" t="str">
            <v>362329199711022227</v>
          </cell>
          <cell r="E22" t="str">
            <v>综合基础知识（外贸英语）</v>
          </cell>
          <cell r="F22">
            <v>0</v>
          </cell>
        </row>
        <row r="23">
          <cell r="D23" t="str">
            <v>330621199807147401</v>
          </cell>
          <cell r="E23" t="str">
            <v>综合基础知识（外贸英语）</v>
          </cell>
          <cell r="F23">
            <v>0</v>
          </cell>
        </row>
        <row r="24">
          <cell r="D24" t="str">
            <v>330682199712304438</v>
          </cell>
          <cell r="E24" t="str">
            <v>综合基础知识（机电管理）</v>
          </cell>
          <cell r="F24">
            <v>76.5</v>
          </cell>
        </row>
        <row r="25">
          <cell r="D25" t="str">
            <v>330724199705101116</v>
          </cell>
          <cell r="E25" t="str">
            <v>综合基础知识（机电管理）</v>
          </cell>
          <cell r="F25">
            <v>65</v>
          </cell>
        </row>
        <row r="26">
          <cell r="D26" t="str">
            <v>330683199810205317</v>
          </cell>
          <cell r="E26" t="str">
            <v>综合基础知识（机电管理）</v>
          </cell>
          <cell r="F26">
            <v>50.5</v>
          </cell>
        </row>
        <row r="27">
          <cell r="D27" t="str">
            <v>330681199811253297</v>
          </cell>
          <cell r="E27" t="str">
            <v>综合基础知识（机电管理）</v>
          </cell>
          <cell r="F27">
            <v>0</v>
          </cell>
        </row>
        <row r="28">
          <cell r="D28" t="str">
            <v>33062119990311591X</v>
          </cell>
          <cell r="E28" t="str">
            <v>综合基础知识（机电管理）</v>
          </cell>
          <cell r="F28">
            <v>0</v>
          </cell>
        </row>
        <row r="29">
          <cell r="D29" t="str">
            <v>330424199903021428</v>
          </cell>
          <cell r="E29" t="str">
            <v>综合基础知识（机电管理）</v>
          </cell>
          <cell r="F29">
            <v>0</v>
          </cell>
        </row>
        <row r="30">
          <cell r="D30" t="str">
            <v>332624199610012678</v>
          </cell>
          <cell r="E30" t="str">
            <v>综合基础知识（机电管理）</v>
          </cell>
          <cell r="F30">
            <v>0</v>
          </cell>
        </row>
        <row r="31">
          <cell r="D31" t="str">
            <v>362322199809126310</v>
          </cell>
          <cell r="E31" t="str">
            <v>综合基础知识（机电管理）</v>
          </cell>
          <cell r="F31">
            <v>0</v>
          </cell>
        </row>
        <row r="32">
          <cell r="D32" t="str">
            <v>142227199710050032</v>
          </cell>
          <cell r="E32" t="str">
            <v>综合基础知识（机电管理）</v>
          </cell>
          <cell r="F32">
            <v>0</v>
          </cell>
        </row>
        <row r="33">
          <cell r="D33" t="str">
            <v>330681199507146251</v>
          </cell>
          <cell r="E33" t="str">
            <v>综合基础知识（市场营销）</v>
          </cell>
          <cell r="F33">
            <v>74.5</v>
          </cell>
        </row>
        <row r="34">
          <cell r="D34" t="str">
            <v>41272219980908492X</v>
          </cell>
          <cell r="E34" t="str">
            <v>综合基础知识（市场营销）</v>
          </cell>
          <cell r="F34">
            <v>70.5</v>
          </cell>
        </row>
        <row r="35">
          <cell r="D35" t="str">
            <v>231085199907280249</v>
          </cell>
          <cell r="E35" t="str">
            <v>综合基础知识（市场营销）</v>
          </cell>
          <cell r="F35">
            <v>69.5</v>
          </cell>
        </row>
        <row r="36">
          <cell r="D36" t="str">
            <v>330602199602151029</v>
          </cell>
          <cell r="E36" t="str">
            <v>综合基础知识（市场营销）</v>
          </cell>
          <cell r="F36">
            <v>69</v>
          </cell>
        </row>
        <row r="37">
          <cell r="D37" t="str">
            <v>330621199612170847</v>
          </cell>
          <cell r="E37" t="str">
            <v>综合基础知识（市场营销）</v>
          </cell>
          <cell r="F37">
            <v>68</v>
          </cell>
        </row>
        <row r="38">
          <cell r="D38" t="str">
            <v>330621199707268409</v>
          </cell>
          <cell r="E38" t="str">
            <v>综合基础知识（市场营销）</v>
          </cell>
          <cell r="F38">
            <v>66.5</v>
          </cell>
        </row>
        <row r="39">
          <cell r="D39" t="str">
            <v>330683199905026821</v>
          </cell>
          <cell r="E39" t="str">
            <v>综合基础知识（市场营销）</v>
          </cell>
          <cell r="F39">
            <v>65</v>
          </cell>
        </row>
        <row r="40">
          <cell r="D40" t="str">
            <v>341002200004160625</v>
          </cell>
          <cell r="E40" t="str">
            <v>综合基础知识（市场营销）</v>
          </cell>
          <cell r="F40">
            <v>63</v>
          </cell>
        </row>
        <row r="41">
          <cell r="D41" t="str">
            <v>142301199610050264</v>
          </cell>
          <cell r="E41" t="str">
            <v>综合基础知识（市场营销）</v>
          </cell>
          <cell r="F41">
            <v>61</v>
          </cell>
        </row>
        <row r="42">
          <cell r="D42" t="str">
            <v>360281199805284728</v>
          </cell>
          <cell r="E42" t="str">
            <v>综合基础知识（市场营销）</v>
          </cell>
          <cell r="F42">
            <v>60.5</v>
          </cell>
        </row>
        <row r="43">
          <cell r="D43" t="str">
            <v>330621199909054660</v>
          </cell>
          <cell r="E43" t="str">
            <v>综合基础知识（市场营销）</v>
          </cell>
          <cell r="F43">
            <v>60</v>
          </cell>
        </row>
        <row r="44">
          <cell r="D44" t="str">
            <v>411528200012014942</v>
          </cell>
          <cell r="E44" t="str">
            <v>综合基础知识（市场营销）</v>
          </cell>
          <cell r="F44">
            <v>57.5</v>
          </cell>
        </row>
        <row r="45">
          <cell r="D45" t="str">
            <v>330602199504083018</v>
          </cell>
          <cell r="E45" t="str">
            <v>综合基础知识（市场营销）</v>
          </cell>
          <cell r="F45">
            <v>56.5</v>
          </cell>
        </row>
        <row r="46">
          <cell r="D46" t="str">
            <v>130126199911220063</v>
          </cell>
          <cell r="E46" t="str">
            <v>综合基础知识（市场营销）</v>
          </cell>
          <cell r="F46">
            <v>0</v>
          </cell>
        </row>
        <row r="47">
          <cell r="D47" t="str">
            <v>330621199912181521</v>
          </cell>
          <cell r="E47" t="str">
            <v>综合基础知识（市场营销）</v>
          </cell>
          <cell r="F47">
            <v>0</v>
          </cell>
        </row>
        <row r="48">
          <cell r="D48" t="str">
            <v>330682200003125221</v>
          </cell>
          <cell r="E48" t="str">
            <v>综合基础知识（市场营销）</v>
          </cell>
          <cell r="F48">
            <v>0</v>
          </cell>
        </row>
        <row r="49">
          <cell r="D49" t="str">
            <v>412728199612066021</v>
          </cell>
          <cell r="E49" t="str">
            <v>综合基础知识（市场营销）</v>
          </cell>
          <cell r="F49">
            <v>0</v>
          </cell>
        </row>
        <row r="50">
          <cell r="D50" t="str">
            <v>33082219991103421X</v>
          </cell>
          <cell r="E50" t="str">
            <v>综合基础知识（市值管理）</v>
          </cell>
          <cell r="F50">
            <v>67.5</v>
          </cell>
        </row>
        <row r="51">
          <cell r="D51" t="str">
            <v>330682199901270417</v>
          </cell>
          <cell r="E51" t="str">
            <v>综合基础知识（市值管理）</v>
          </cell>
          <cell r="F51">
            <v>66</v>
          </cell>
        </row>
        <row r="52">
          <cell r="D52" t="str">
            <v>330602199505063529</v>
          </cell>
          <cell r="E52" t="str">
            <v>综合基础知识（市值管理）</v>
          </cell>
          <cell r="F52">
            <v>64</v>
          </cell>
        </row>
        <row r="53">
          <cell r="D53" t="str">
            <v>131102199711140827</v>
          </cell>
          <cell r="E53" t="str">
            <v>综合基础知识（市值管理）</v>
          </cell>
          <cell r="F53">
            <v>60.5</v>
          </cell>
        </row>
        <row r="54">
          <cell r="D54" t="str">
            <v>33062119980811744X</v>
          </cell>
          <cell r="E54" t="str">
            <v>综合基础知识（市值管理）</v>
          </cell>
          <cell r="F54">
            <v>55</v>
          </cell>
        </row>
        <row r="55">
          <cell r="D55" t="str">
            <v>330602199902270011</v>
          </cell>
          <cell r="E55" t="str">
            <v>综合基础知识（市值管理）</v>
          </cell>
          <cell r="F55">
            <v>0</v>
          </cell>
        </row>
        <row r="56">
          <cell r="D56" t="str">
            <v>330682199809095222</v>
          </cell>
          <cell r="E56" t="str">
            <v>综合基础知识（市值管理）</v>
          </cell>
          <cell r="F56">
            <v>0</v>
          </cell>
        </row>
        <row r="57">
          <cell r="D57" t="str">
            <v>140622199608174723</v>
          </cell>
          <cell r="E57" t="str">
            <v>综合基础知识（外贸日语）</v>
          </cell>
          <cell r="F57">
            <v>79.5</v>
          </cell>
        </row>
        <row r="58">
          <cell r="D58" t="str">
            <v>511304199708283346</v>
          </cell>
          <cell r="E58" t="str">
            <v>综合基础知识（外贸日语）</v>
          </cell>
          <cell r="F58">
            <v>67</v>
          </cell>
        </row>
        <row r="59">
          <cell r="D59" t="str">
            <v>342423200109105280</v>
          </cell>
          <cell r="E59" t="str">
            <v>综合基础知识（外贸日语）</v>
          </cell>
          <cell r="F59">
            <v>66.5</v>
          </cell>
        </row>
        <row r="60">
          <cell r="D60" t="str">
            <v>420922199905046019</v>
          </cell>
          <cell r="E60" t="str">
            <v>综合基础知识（外贸日语）</v>
          </cell>
          <cell r="F60">
            <v>64</v>
          </cell>
        </row>
        <row r="61">
          <cell r="D61" t="str">
            <v>360731199805014369</v>
          </cell>
          <cell r="E61" t="str">
            <v>综合基础知识（外贸日语）</v>
          </cell>
          <cell r="F61">
            <v>62.5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K9" sqref="K9"/>
    </sheetView>
  </sheetViews>
  <sheetFormatPr defaultColWidth="9" defaultRowHeight="13.5"/>
  <cols>
    <col min="1" max="1" width="9" style="3"/>
    <col min="2" max="2" width="11.875" style="4" customWidth="1"/>
    <col min="3" max="3" width="24" style="4" customWidth="1"/>
    <col min="4" max="4" width="18.625" style="3" customWidth="1"/>
    <col min="5" max="5" width="14.375" style="5" customWidth="1"/>
    <col min="6" max="6" width="11.375" style="5" customWidth="1"/>
    <col min="7" max="7" width="22" style="3" customWidth="1"/>
    <col min="8" max="8" width="13.125" style="3" customWidth="1"/>
    <col min="9" max="9" width="16.25" style="6" customWidth="1"/>
    <col min="10" max="10" width="11.875" style="3" customWidth="1"/>
    <col min="11" max="16384" width="9" style="3"/>
  </cols>
  <sheetData>
    <row r="1" s="1" customFormat="1" ht="39.9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0" t="s">
        <v>7</v>
      </c>
      <c r="H2" s="8" t="s">
        <v>8</v>
      </c>
      <c r="I2" s="22" t="s">
        <v>9</v>
      </c>
      <c r="J2" s="8" t="s">
        <v>10</v>
      </c>
    </row>
    <row r="3" s="1" customFormat="1" ht="25" customHeight="1" spans="1:10">
      <c r="A3" s="11">
        <v>1</v>
      </c>
      <c r="B3" s="12" t="s">
        <v>11</v>
      </c>
      <c r="C3" s="13" t="s">
        <v>12</v>
      </c>
      <c r="D3" s="12" t="s">
        <v>13</v>
      </c>
      <c r="E3" s="14">
        <f>VLOOKUP(C3,[1]Sheet1!$D$3:$F$61,3,0)</f>
        <v>66.5</v>
      </c>
      <c r="F3" s="15">
        <v>90.14</v>
      </c>
      <c r="G3" s="15">
        <f t="shared" ref="G3:G31" si="0">E3*0.4+F3*0.6</f>
        <v>80.684</v>
      </c>
      <c r="H3" s="16">
        <v>1</v>
      </c>
      <c r="I3" s="23" t="s">
        <v>14</v>
      </c>
      <c r="J3" s="23"/>
    </row>
    <row r="4" s="1" customFormat="1" ht="25" customHeight="1" spans="1:10">
      <c r="A4" s="11">
        <v>2</v>
      </c>
      <c r="B4" s="12" t="s">
        <v>15</v>
      </c>
      <c r="C4" s="13" t="s">
        <v>16</v>
      </c>
      <c r="D4" s="12" t="s">
        <v>13</v>
      </c>
      <c r="E4" s="14">
        <f>VLOOKUP(C4,[1]Sheet1!$D$3:$F$61,3,0)</f>
        <v>69</v>
      </c>
      <c r="F4" s="15">
        <v>87.56</v>
      </c>
      <c r="G4" s="15">
        <f t="shared" si="0"/>
        <v>80.136</v>
      </c>
      <c r="H4" s="16">
        <v>2</v>
      </c>
      <c r="I4" s="23" t="s">
        <v>14</v>
      </c>
      <c r="J4" s="23"/>
    </row>
    <row r="5" s="1" customFormat="1" ht="25" customHeight="1" spans="1:10">
      <c r="A5" s="11">
        <v>3</v>
      </c>
      <c r="B5" s="12" t="s">
        <v>17</v>
      </c>
      <c r="C5" s="13" t="s">
        <v>18</v>
      </c>
      <c r="D5" s="12" t="s">
        <v>13</v>
      </c>
      <c r="E5" s="14">
        <f>VLOOKUP(C5,[1]Sheet1!$D$3:$F$61,3,0)</f>
        <v>74.5</v>
      </c>
      <c r="F5" s="15">
        <v>83.4</v>
      </c>
      <c r="G5" s="15">
        <f t="shared" si="0"/>
        <v>79.84</v>
      </c>
      <c r="H5" s="16">
        <v>3</v>
      </c>
      <c r="I5" s="23" t="s">
        <v>14</v>
      </c>
      <c r="J5" s="23"/>
    </row>
    <row r="6" s="1" customFormat="1" ht="25" customHeight="1" spans="1:10">
      <c r="A6" s="11">
        <v>4</v>
      </c>
      <c r="B6" s="12" t="s">
        <v>19</v>
      </c>
      <c r="C6" s="13" t="s">
        <v>20</v>
      </c>
      <c r="D6" s="12" t="s">
        <v>13</v>
      </c>
      <c r="E6" s="14">
        <f>VLOOKUP(C6,[1]Sheet1!$D$3:$F$61,3,0)</f>
        <v>68</v>
      </c>
      <c r="F6" s="15">
        <v>86.82</v>
      </c>
      <c r="G6" s="15">
        <f t="shared" si="0"/>
        <v>79.292</v>
      </c>
      <c r="H6" s="16">
        <v>4</v>
      </c>
      <c r="I6" s="23"/>
      <c r="J6" s="23"/>
    </row>
    <row r="7" s="1" customFormat="1" ht="25" customHeight="1" spans="1:10">
      <c r="A7" s="11">
        <v>5</v>
      </c>
      <c r="B7" s="12" t="s">
        <v>21</v>
      </c>
      <c r="C7" s="13" t="s">
        <v>22</v>
      </c>
      <c r="D7" s="12" t="s">
        <v>13</v>
      </c>
      <c r="E7" s="14">
        <f>VLOOKUP(C7,[1]Sheet1!$D$3:$F$61,3,0)</f>
        <v>69.5</v>
      </c>
      <c r="F7" s="15">
        <v>85.6</v>
      </c>
      <c r="G7" s="15">
        <f t="shared" si="0"/>
        <v>79.16</v>
      </c>
      <c r="H7" s="16">
        <v>5</v>
      </c>
      <c r="I7" s="23"/>
      <c r="J7" s="23"/>
    </row>
    <row r="8" s="1" customFormat="1" ht="25" customHeight="1" spans="1:10">
      <c r="A8" s="11">
        <v>6</v>
      </c>
      <c r="B8" s="12" t="s">
        <v>23</v>
      </c>
      <c r="C8" s="13" t="s">
        <v>24</v>
      </c>
      <c r="D8" s="12" t="s">
        <v>13</v>
      </c>
      <c r="E8" s="14">
        <f>VLOOKUP(C8,[1]Sheet1!$D$3:$F$61,3,0)</f>
        <v>65</v>
      </c>
      <c r="F8" s="15">
        <v>87.4</v>
      </c>
      <c r="G8" s="15">
        <f t="shared" si="0"/>
        <v>78.44</v>
      </c>
      <c r="H8" s="16">
        <v>6</v>
      </c>
      <c r="I8" s="23"/>
      <c r="J8" s="23"/>
    </row>
    <row r="9" s="1" customFormat="1" ht="25" customHeight="1" spans="1:10">
      <c r="A9" s="11">
        <v>7</v>
      </c>
      <c r="B9" s="12" t="s">
        <v>25</v>
      </c>
      <c r="C9" s="13" t="s">
        <v>26</v>
      </c>
      <c r="D9" s="12" t="s">
        <v>13</v>
      </c>
      <c r="E9" s="14">
        <f>VLOOKUP(C9,[1]Sheet1!$D$3:$F$61,3,0)</f>
        <v>70.5</v>
      </c>
      <c r="F9" s="15" t="s">
        <v>27</v>
      </c>
      <c r="G9" s="15">
        <f t="shared" si="0"/>
        <v>76.2</v>
      </c>
      <c r="H9" s="16">
        <v>7</v>
      </c>
      <c r="I9" s="23"/>
      <c r="J9" s="23"/>
    </row>
    <row r="10" s="1" customFormat="1" ht="25" customHeight="1" spans="1:10">
      <c r="A10" s="11">
        <v>8</v>
      </c>
      <c r="B10" s="12" t="s">
        <v>28</v>
      </c>
      <c r="C10" s="13" t="s">
        <v>29</v>
      </c>
      <c r="D10" s="12" t="s">
        <v>13</v>
      </c>
      <c r="E10" s="14">
        <f>VLOOKUP(C10,[1]Sheet1!$D$3:$F$61,3,0)</f>
        <v>63</v>
      </c>
      <c r="F10" s="15" t="s">
        <v>30</v>
      </c>
      <c r="G10" s="15">
        <f t="shared" si="0"/>
        <v>73.56</v>
      </c>
      <c r="H10" s="16">
        <v>8</v>
      </c>
      <c r="I10" s="23"/>
      <c r="J10" s="23"/>
    </row>
    <row r="11" s="1" customFormat="1" ht="25" customHeight="1" spans="1:10">
      <c r="A11" s="11">
        <v>9</v>
      </c>
      <c r="B11" s="12" t="s">
        <v>31</v>
      </c>
      <c r="C11" s="13" t="s">
        <v>32</v>
      </c>
      <c r="D11" s="12" t="s">
        <v>13</v>
      </c>
      <c r="E11" s="14">
        <f>VLOOKUP(C11,[1]Sheet1!$D$3:$F$61,3,0)</f>
        <v>61</v>
      </c>
      <c r="F11" s="15">
        <v>0</v>
      </c>
      <c r="G11" s="15">
        <f t="shared" si="0"/>
        <v>24.4</v>
      </c>
      <c r="H11" s="16">
        <v>9</v>
      </c>
      <c r="I11" s="23"/>
      <c r="J11" s="23" t="s">
        <v>33</v>
      </c>
    </row>
    <row r="12" s="1" customFormat="1" ht="25" customHeight="1" spans="1:10">
      <c r="A12" s="11">
        <v>10</v>
      </c>
      <c r="B12" s="12" t="s">
        <v>34</v>
      </c>
      <c r="C12" s="13" t="s">
        <v>35</v>
      </c>
      <c r="D12" s="12" t="s">
        <v>36</v>
      </c>
      <c r="E12" s="14">
        <f>VLOOKUP(C12,[1]Sheet1!$D$3:$F$61,3,0)</f>
        <v>79.5</v>
      </c>
      <c r="F12" s="15">
        <v>81.86</v>
      </c>
      <c r="G12" s="15">
        <f t="shared" si="0"/>
        <v>80.916</v>
      </c>
      <c r="H12" s="16">
        <v>1</v>
      </c>
      <c r="I12" s="23" t="s">
        <v>14</v>
      </c>
      <c r="J12" s="23"/>
    </row>
    <row r="13" s="1" customFormat="1" ht="25" customHeight="1" spans="1:10">
      <c r="A13" s="11">
        <v>11</v>
      </c>
      <c r="B13" s="12" t="s">
        <v>37</v>
      </c>
      <c r="C13" s="13" t="s">
        <v>38</v>
      </c>
      <c r="D13" s="12" t="s">
        <v>36</v>
      </c>
      <c r="E13" s="14">
        <f>VLOOKUP(C13,[1]Sheet1!$D$3:$F$61,3,0)</f>
        <v>66.5</v>
      </c>
      <c r="F13" s="15" t="s">
        <v>39</v>
      </c>
      <c r="G13" s="15">
        <f t="shared" si="0"/>
        <v>78.2</v>
      </c>
      <c r="H13" s="16">
        <v>2</v>
      </c>
      <c r="I13" s="23"/>
      <c r="J13" s="23"/>
    </row>
    <row r="14" s="1" customFormat="1" ht="25" customHeight="1" spans="1:10">
      <c r="A14" s="11">
        <v>12</v>
      </c>
      <c r="B14" s="12" t="s">
        <v>40</v>
      </c>
      <c r="C14" s="13" t="s">
        <v>41</v>
      </c>
      <c r="D14" s="12" t="s">
        <v>36</v>
      </c>
      <c r="E14" s="14">
        <f>VLOOKUP(C14,[1]Sheet1!$D$3:$F$61,3,0)</f>
        <v>64</v>
      </c>
      <c r="F14" s="15" t="s">
        <v>42</v>
      </c>
      <c r="G14" s="15">
        <f t="shared" si="0"/>
        <v>75.22</v>
      </c>
      <c r="H14" s="16">
        <v>3</v>
      </c>
      <c r="I14" s="23"/>
      <c r="J14" s="23"/>
    </row>
    <row r="15" s="1" customFormat="1" ht="25" customHeight="1" spans="1:10">
      <c r="A15" s="11">
        <v>13</v>
      </c>
      <c r="B15" s="12" t="s">
        <v>43</v>
      </c>
      <c r="C15" s="13" t="s">
        <v>44</v>
      </c>
      <c r="D15" s="12" t="s">
        <v>36</v>
      </c>
      <c r="E15" s="14">
        <f>VLOOKUP(C15,[1]Sheet1!$D$3:$F$61,3,0)</f>
        <v>62.5</v>
      </c>
      <c r="F15" s="15">
        <v>0</v>
      </c>
      <c r="G15" s="15">
        <f t="shared" si="0"/>
        <v>25</v>
      </c>
      <c r="H15" s="16">
        <v>4</v>
      </c>
      <c r="I15" s="23"/>
      <c r="J15" s="23" t="s">
        <v>33</v>
      </c>
    </row>
    <row r="16" s="1" customFormat="1" ht="25" customHeight="1" spans="1:10">
      <c r="A16" s="11">
        <v>14</v>
      </c>
      <c r="B16" s="12" t="s">
        <v>45</v>
      </c>
      <c r="C16" s="13" t="s">
        <v>46</v>
      </c>
      <c r="D16" s="12" t="s">
        <v>47</v>
      </c>
      <c r="E16" s="14">
        <f>VLOOKUP(C16,[1]Sheet1!$D$3:$F$61,3,0)</f>
        <v>74</v>
      </c>
      <c r="F16" s="15">
        <v>84.54</v>
      </c>
      <c r="G16" s="15">
        <f t="shared" si="0"/>
        <v>80.324</v>
      </c>
      <c r="H16" s="16">
        <v>1</v>
      </c>
      <c r="I16" s="23" t="s">
        <v>14</v>
      </c>
      <c r="J16" s="23"/>
    </row>
    <row r="17" s="1" customFormat="1" ht="25" customHeight="1" spans="1:10">
      <c r="A17" s="11">
        <v>15</v>
      </c>
      <c r="B17" s="12" t="s">
        <v>48</v>
      </c>
      <c r="C17" s="13" t="s">
        <v>49</v>
      </c>
      <c r="D17" s="12" t="s">
        <v>47</v>
      </c>
      <c r="E17" s="14">
        <f>VLOOKUP(C17,[1]Sheet1!$D$3:$F$61,3,0)</f>
        <v>66.5</v>
      </c>
      <c r="F17" s="15" t="s">
        <v>50</v>
      </c>
      <c r="G17" s="15">
        <f t="shared" si="0"/>
        <v>78.32</v>
      </c>
      <c r="H17" s="16">
        <v>2</v>
      </c>
      <c r="I17" s="23"/>
      <c r="J17" s="23"/>
    </row>
    <row r="18" ht="25" customHeight="1" spans="1:10">
      <c r="A18" s="11">
        <v>16</v>
      </c>
      <c r="B18" s="12" t="s">
        <v>51</v>
      </c>
      <c r="C18" s="13" t="s">
        <v>52</v>
      </c>
      <c r="D18" s="12" t="s">
        <v>47</v>
      </c>
      <c r="E18" s="14">
        <f>VLOOKUP(C18,[1]Sheet1!$D$3:$F$61,3,0)</f>
        <v>63</v>
      </c>
      <c r="F18" s="17" t="s">
        <v>53</v>
      </c>
      <c r="G18" s="15">
        <f t="shared" si="0"/>
        <v>75.72</v>
      </c>
      <c r="H18" s="16">
        <v>3</v>
      </c>
      <c r="I18" s="24"/>
      <c r="J18" s="23"/>
    </row>
    <row r="19" ht="25" customHeight="1" spans="1:10">
      <c r="A19" s="11">
        <v>17</v>
      </c>
      <c r="B19" s="12" t="s">
        <v>54</v>
      </c>
      <c r="C19" s="13" t="s">
        <v>55</v>
      </c>
      <c r="D19" s="12" t="s">
        <v>56</v>
      </c>
      <c r="E19" s="14">
        <f>VLOOKUP(C19,[1]Sheet1!$D$3:$F$61,3,0)</f>
        <v>66</v>
      </c>
      <c r="F19" s="18">
        <v>86.04</v>
      </c>
      <c r="G19" s="15">
        <f t="shared" si="0"/>
        <v>78.024</v>
      </c>
      <c r="H19" s="16">
        <v>1</v>
      </c>
      <c r="I19" s="21" t="s">
        <v>14</v>
      </c>
      <c r="J19" s="23"/>
    </row>
    <row r="20" ht="25" customHeight="1" spans="1:10">
      <c r="A20" s="11">
        <v>18</v>
      </c>
      <c r="B20" s="12" t="s">
        <v>57</v>
      </c>
      <c r="C20" s="13" t="s">
        <v>58</v>
      </c>
      <c r="D20" s="12" t="s">
        <v>56</v>
      </c>
      <c r="E20" s="14">
        <f>VLOOKUP(C20,[1]Sheet1!$D$3:$F$61,3,0)</f>
        <v>67.5</v>
      </c>
      <c r="F20" s="18">
        <v>79.12</v>
      </c>
      <c r="G20" s="15">
        <f t="shared" si="0"/>
        <v>74.472</v>
      </c>
      <c r="H20" s="16">
        <v>2</v>
      </c>
      <c r="I20" s="24"/>
      <c r="J20" s="23"/>
    </row>
    <row r="21" ht="25" customHeight="1" spans="1:10">
      <c r="A21" s="11">
        <v>19</v>
      </c>
      <c r="B21" s="12" t="s">
        <v>59</v>
      </c>
      <c r="C21" s="13" t="s">
        <v>60</v>
      </c>
      <c r="D21" s="12" t="s">
        <v>56</v>
      </c>
      <c r="E21" s="14">
        <f>VLOOKUP(C21,[1]Sheet1!$D$3:$F$61,3,0)</f>
        <v>55</v>
      </c>
      <c r="F21" s="17" t="s">
        <v>61</v>
      </c>
      <c r="G21" s="15">
        <f t="shared" si="0"/>
        <v>63.34</v>
      </c>
      <c r="H21" s="16">
        <v>3</v>
      </c>
      <c r="I21" s="24"/>
      <c r="J21" s="23"/>
    </row>
    <row r="22" s="2" customFormat="1" ht="25" customHeight="1" spans="1:10">
      <c r="A22" s="11">
        <v>20</v>
      </c>
      <c r="B22" s="12" t="s">
        <v>62</v>
      </c>
      <c r="C22" s="13" t="s">
        <v>63</v>
      </c>
      <c r="D22" s="12" t="s">
        <v>56</v>
      </c>
      <c r="E22" s="14">
        <f>VLOOKUP(C22,[1]Sheet1!$D$3:$F$61,3,0)</f>
        <v>64</v>
      </c>
      <c r="F22" s="17">
        <v>0</v>
      </c>
      <c r="G22" s="15">
        <f t="shared" si="0"/>
        <v>25.6</v>
      </c>
      <c r="H22" s="16">
        <v>4</v>
      </c>
      <c r="I22" s="21"/>
      <c r="J22" s="23" t="s">
        <v>33</v>
      </c>
    </row>
    <row r="23" s="2" customFormat="1" ht="25" customHeight="1" spans="1:10">
      <c r="A23" s="11">
        <v>21</v>
      </c>
      <c r="B23" s="12" t="s">
        <v>64</v>
      </c>
      <c r="C23" s="13" t="s">
        <v>65</v>
      </c>
      <c r="D23" s="12" t="s">
        <v>56</v>
      </c>
      <c r="E23" s="14">
        <f>VLOOKUP(C23,[1]Sheet1!$D$3:$F$61,3,0)</f>
        <v>60.5</v>
      </c>
      <c r="F23" s="17">
        <v>0</v>
      </c>
      <c r="G23" s="15">
        <f t="shared" si="0"/>
        <v>24.2</v>
      </c>
      <c r="H23" s="16">
        <v>5</v>
      </c>
      <c r="I23" s="21"/>
      <c r="J23" s="23" t="s">
        <v>33</v>
      </c>
    </row>
    <row r="24" s="2" customFormat="1" ht="25" customHeight="1" spans="1:10">
      <c r="A24" s="11">
        <v>22</v>
      </c>
      <c r="B24" s="12" t="s">
        <v>66</v>
      </c>
      <c r="C24" s="13" t="s">
        <v>67</v>
      </c>
      <c r="D24" s="12" t="s">
        <v>68</v>
      </c>
      <c r="E24" s="14">
        <f>VLOOKUP(C24,[1]Sheet1!$D$3:$F$61,3,0)</f>
        <v>71</v>
      </c>
      <c r="F24" s="18">
        <v>80.76</v>
      </c>
      <c r="G24" s="15">
        <f t="shared" si="0"/>
        <v>76.856</v>
      </c>
      <c r="H24" s="16">
        <v>1</v>
      </c>
      <c r="I24" s="21" t="s">
        <v>14</v>
      </c>
      <c r="J24" s="23"/>
    </row>
    <row r="25" ht="25" customHeight="1" spans="1:10">
      <c r="A25" s="11">
        <v>23</v>
      </c>
      <c r="B25" s="12" t="s">
        <v>69</v>
      </c>
      <c r="C25" s="13" t="s">
        <v>70</v>
      </c>
      <c r="D25" s="12" t="s">
        <v>68</v>
      </c>
      <c r="E25" s="14">
        <f>VLOOKUP(C25,[1]Sheet1!$D$3:$F$61,3,0)</f>
        <v>68</v>
      </c>
      <c r="F25" s="18">
        <v>82.56</v>
      </c>
      <c r="G25" s="15">
        <f t="shared" si="0"/>
        <v>76.736</v>
      </c>
      <c r="H25" s="16">
        <v>2</v>
      </c>
      <c r="I25" s="24"/>
      <c r="J25" s="23"/>
    </row>
    <row r="26" ht="25" customHeight="1" spans="1:10">
      <c r="A26" s="11">
        <v>24</v>
      </c>
      <c r="B26" s="12" t="s">
        <v>71</v>
      </c>
      <c r="C26" s="13" t="s">
        <v>72</v>
      </c>
      <c r="D26" s="12" t="s">
        <v>68</v>
      </c>
      <c r="E26" s="14">
        <f>VLOOKUP(C26,[1]Sheet1!$D$3:$F$61,3,0)</f>
        <v>64</v>
      </c>
      <c r="F26" s="18">
        <v>79.06</v>
      </c>
      <c r="G26" s="15">
        <f t="shared" si="0"/>
        <v>73.036</v>
      </c>
      <c r="H26" s="16">
        <v>3</v>
      </c>
      <c r="I26" s="24"/>
      <c r="J26" s="23"/>
    </row>
    <row r="27" ht="25" customHeight="1" spans="1:10">
      <c r="A27" s="11">
        <v>25</v>
      </c>
      <c r="B27" s="12" t="s">
        <v>73</v>
      </c>
      <c r="C27" s="13" t="s">
        <v>74</v>
      </c>
      <c r="D27" s="12" t="s">
        <v>68</v>
      </c>
      <c r="E27" s="14">
        <f>VLOOKUP(C27,[1]Sheet1!$D$3:$F$61,3,0)</f>
        <v>65</v>
      </c>
      <c r="F27" s="18">
        <v>74.08</v>
      </c>
      <c r="G27" s="15">
        <f t="shared" si="0"/>
        <v>70.448</v>
      </c>
      <c r="H27" s="16">
        <v>4</v>
      </c>
      <c r="I27" s="24"/>
      <c r="J27" s="23"/>
    </row>
    <row r="28" ht="25" customHeight="1" spans="1:10">
      <c r="A28" s="11">
        <v>26</v>
      </c>
      <c r="B28" s="12" t="s">
        <v>75</v>
      </c>
      <c r="C28" s="13" t="s">
        <v>76</v>
      </c>
      <c r="D28" s="12" t="s">
        <v>68</v>
      </c>
      <c r="E28" s="14">
        <f>VLOOKUP(C28,[1]Sheet1!$D$3:$F$61,3,0)</f>
        <v>72.5</v>
      </c>
      <c r="F28" s="17">
        <v>0</v>
      </c>
      <c r="G28" s="15">
        <f t="shared" si="0"/>
        <v>29</v>
      </c>
      <c r="H28" s="16">
        <v>5</v>
      </c>
      <c r="I28" s="24"/>
      <c r="J28" s="23" t="s">
        <v>33</v>
      </c>
    </row>
    <row r="29" ht="25" customHeight="1" spans="1:10">
      <c r="A29" s="11">
        <v>27</v>
      </c>
      <c r="B29" s="12" t="s">
        <v>77</v>
      </c>
      <c r="C29" s="13" t="s">
        <v>78</v>
      </c>
      <c r="D29" s="12" t="s">
        <v>79</v>
      </c>
      <c r="E29" s="14">
        <f>VLOOKUP(C29,[1]Sheet1!$D$3:$F$61,3,0)</f>
        <v>76.5</v>
      </c>
      <c r="F29" s="18">
        <v>76.7</v>
      </c>
      <c r="G29" s="15">
        <f t="shared" si="0"/>
        <v>76.62</v>
      </c>
      <c r="H29" s="19">
        <v>1</v>
      </c>
      <c r="I29" s="21" t="s">
        <v>14</v>
      </c>
      <c r="J29" s="23"/>
    </row>
    <row r="30" ht="25" customHeight="1" spans="1:10">
      <c r="A30" s="11">
        <v>28</v>
      </c>
      <c r="B30" s="12" t="s">
        <v>80</v>
      </c>
      <c r="C30" s="13" t="s">
        <v>81</v>
      </c>
      <c r="D30" s="12" t="s">
        <v>79</v>
      </c>
      <c r="E30" s="14">
        <f>VLOOKUP(C30,[1]Sheet1!$D$3:$F$61,3,0)</f>
        <v>65</v>
      </c>
      <c r="F30" s="18">
        <v>71.34</v>
      </c>
      <c r="G30" s="15">
        <f t="shared" si="0"/>
        <v>68.804</v>
      </c>
      <c r="H30" s="20">
        <v>2</v>
      </c>
      <c r="I30" s="24"/>
      <c r="J30" s="23"/>
    </row>
    <row r="31" ht="25" customHeight="1" spans="1:10">
      <c r="A31" s="11">
        <v>29</v>
      </c>
      <c r="B31" s="12" t="s">
        <v>82</v>
      </c>
      <c r="C31" s="13" t="s">
        <v>83</v>
      </c>
      <c r="D31" s="12" t="s">
        <v>79</v>
      </c>
      <c r="E31" s="12">
        <v>50.5</v>
      </c>
      <c r="F31" s="17">
        <v>0</v>
      </c>
      <c r="G31" s="15">
        <f t="shared" si="0"/>
        <v>20.2</v>
      </c>
      <c r="H31" s="21">
        <v>3</v>
      </c>
      <c r="I31" s="21"/>
      <c r="J31" s="21" t="s">
        <v>33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张亚兰</cp:lastModifiedBy>
  <dcterms:created xsi:type="dcterms:W3CDTF">2023-11-29T07:45:00Z</dcterms:created>
  <dcterms:modified xsi:type="dcterms:W3CDTF">2024-04-28T10:04:46Z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5BCE8C449BE5473BA5E32965D400BCCF_13</vt:lpwstr>
  </property>
  <property fmtid="{D5CDD505-2E9C-101B-9397-08002B2CF9AE}" pid="3" name="KSOProductBuildVer">
    <vt:lpwstr>2052-12.1.0.16412</vt:lpwstr>
  </property>
</Properties>
</file>